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awe_dfs\staff_shared\ESTATES\Sustainability\WS 7 Culture and Community\EMS and risk\EMS Documents and Records\1.0 Controlled Documents\8.0 OPERATIONS\8.1 Operational Procedure\Energy &amp; Emissions\F Gas\"/>
    </mc:Choice>
  </mc:AlternateContent>
  <bookViews>
    <workbookView xWindow="0" yWindow="0" windowWidth="14440" windowHeight="7500"/>
  </bookViews>
  <sheets>
    <sheet name="Sheet1" sheetId="1" r:id="rId1"/>
    <sheet name="Sheet2" sheetId="2" r:id="rId2"/>
  </sheets>
  <definedNames>
    <definedName name="_ftn1" localSheetId="0">Sheet1!#REF!</definedName>
    <definedName name="_ftnref1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23" i="1"/>
  <c r="P23" i="1" s="1"/>
  <c r="O24" i="1"/>
  <c r="P24" i="1" s="1"/>
  <c r="O22" i="1"/>
  <c r="P22" i="1" s="1"/>
  <c r="N24" i="1"/>
  <c r="N23" i="1"/>
  <c r="N22" i="1"/>
  <c r="L24" i="1"/>
  <c r="L23" i="1"/>
  <c r="L22" i="1"/>
  <c r="J24" i="1"/>
  <c r="J23" i="1"/>
  <c r="J22" i="1"/>
  <c r="H24" i="1"/>
  <c r="H23" i="1"/>
  <c r="P16" i="1"/>
  <c r="N16" i="1"/>
  <c r="L16" i="1"/>
  <c r="J16" i="1"/>
  <c r="H16" i="1"/>
  <c r="H8" i="1"/>
  <c r="H10" i="1"/>
  <c r="H9" i="1"/>
  <c r="H7" i="1"/>
  <c r="H6" i="1"/>
  <c r="J10" i="1"/>
  <c r="J9" i="1"/>
  <c r="J8" i="1"/>
  <c r="J7" i="1"/>
  <c r="J6" i="1"/>
  <c r="L10" i="1"/>
  <c r="L9" i="1"/>
  <c r="L8" i="1"/>
  <c r="L7" i="1"/>
  <c r="L6" i="1"/>
  <c r="N10" i="1"/>
  <c r="N7" i="1"/>
  <c r="N8" i="1"/>
  <c r="N9" i="1"/>
  <c r="N6" i="1"/>
  <c r="H22" i="1" l="1"/>
  <c r="O16" i="1"/>
  <c r="P7" i="1" l="1"/>
  <c r="P8" i="1"/>
  <c r="P6" i="1"/>
  <c r="O7" i="1"/>
  <c r="O8" i="1"/>
  <c r="O9" i="1"/>
  <c r="O6" i="1"/>
  <c r="P9" i="1"/>
  <c r="P10" i="1"/>
</calcChain>
</file>

<file path=xl/sharedStrings.xml><?xml version="1.0" encoding="utf-8"?>
<sst xmlns="http://schemas.openxmlformats.org/spreadsheetml/2006/main" count="109" uniqueCount="49">
  <si>
    <t>Kg</t>
  </si>
  <si>
    <t>Gas consumed in process</t>
  </si>
  <si>
    <t>R134a</t>
  </si>
  <si>
    <t>Gas Type / Name</t>
  </si>
  <si>
    <t>Equipment / asset number</t>
  </si>
  <si>
    <t>Comments</t>
  </si>
  <si>
    <t>T CO2e</t>
  </si>
  <si>
    <t>R410a</t>
  </si>
  <si>
    <t>CHILL001</t>
  </si>
  <si>
    <t>CHILL002</t>
  </si>
  <si>
    <t>CHILL003</t>
  </si>
  <si>
    <t>CHILL004</t>
  </si>
  <si>
    <t>CHILL005</t>
  </si>
  <si>
    <r>
      <rPr>
        <b/>
        <i/>
        <sz val="11"/>
        <color theme="1"/>
        <rFont val="Calibri"/>
        <family val="2"/>
        <scheme val="minor"/>
      </rPr>
      <t>Asset 1 Name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- Talbot Chiller 1</t>
    </r>
  </si>
  <si>
    <r>
      <rPr>
        <b/>
        <i/>
        <sz val="11"/>
        <color theme="1"/>
        <rFont val="Calibri"/>
        <family val="2"/>
        <scheme val="minor"/>
      </rPr>
      <t>Asset 2 Name</t>
    </r>
    <r>
      <rPr>
        <b/>
        <i/>
        <sz val="11"/>
        <color rgb="FFFF0000"/>
        <rFont val="Calibri"/>
        <family val="2"/>
        <scheme val="minor"/>
      </rPr>
      <t>-</t>
    </r>
    <r>
      <rPr>
        <i/>
        <sz val="11"/>
        <color rgb="FFFF0000"/>
        <rFont val="Calibri"/>
        <family val="2"/>
        <scheme val="minor"/>
      </rPr>
      <t xml:space="preserve"> Talbot Chiller 2</t>
    </r>
  </si>
  <si>
    <r>
      <rPr>
        <b/>
        <i/>
        <sz val="11"/>
        <color theme="1"/>
        <rFont val="Calibri"/>
        <family val="2"/>
        <scheme val="minor"/>
      </rPr>
      <t>Asset 3 Name</t>
    </r>
    <r>
      <rPr>
        <i/>
        <sz val="11"/>
        <color rgb="FFFF0000"/>
        <rFont val="Calibri"/>
        <family val="2"/>
        <scheme val="minor"/>
      </rPr>
      <t>- Engineering East Chiller 1</t>
    </r>
  </si>
  <si>
    <r>
      <rPr>
        <b/>
        <i/>
        <sz val="11"/>
        <color theme="1"/>
        <rFont val="Calibri"/>
        <family val="2"/>
        <scheme val="minor"/>
      </rPr>
      <t>Asset 4 Name</t>
    </r>
    <r>
      <rPr>
        <i/>
        <sz val="11"/>
        <color rgb="FFFF0000"/>
        <rFont val="Calibri"/>
        <family val="2"/>
        <scheme val="minor"/>
      </rPr>
      <t>- Engineering East Chiller 2</t>
    </r>
    <r>
      <rPr>
        <sz val="11"/>
        <color theme="1"/>
        <rFont val="Calibri"/>
        <family val="2"/>
        <scheme val="minor"/>
      </rPr>
      <t/>
    </r>
  </si>
  <si>
    <t>EXAMPLE 1</t>
  </si>
  <si>
    <t>Global Warming Potential (GWP) - CO2e</t>
  </si>
  <si>
    <t>Equipment description</t>
  </si>
  <si>
    <t>Daikin Chiller</t>
  </si>
  <si>
    <r>
      <rPr>
        <b/>
        <i/>
        <sz val="11"/>
        <color theme="1"/>
        <rFont val="Calibri"/>
        <family val="2"/>
        <scheme val="minor"/>
      </rPr>
      <t>Asset 5 Name</t>
    </r>
    <r>
      <rPr>
        <i/>
        <sz val="11"/>
        <color rgb="FFFF0000"/>
        <rFont val="Calibri"/>
        <family val="2"/>
        <scheme val="minor"/>
      </rPr>
      <t>- ILS2 A/C Unit 1</t>
    </r>
  </si>
  <si>
    <t>Fujitsu Air Conditioning Unit</t>
  </si>
  <si>
    <t>EXAMPLE 2</t>
  </si>
  <si>
    <t>Airedale Chiller</t>
  </si>
  <si>
    <t>2 circuits each with 25kg, no losses to date</t>
  </si>
  <si>
    <t>No loss this year, previous year loss</t>
  </si>
  <si>
    <t>2 circuits each with 25kg, loss occurred on 03-May-20 adverse event reported</t>
  </si>
  <si>
    <t xml:space="preserve">loss occurred on 16-Sep-19, adverse event reported </t>
  </si>
  <si>
    <t>Gas released - accidental</t>
  </si>
  <si>
    <t>Gas released - part of process</t>
  </si>
  <si>
    <t>Total gas released</t>
  </si>
  <si>
    <r>
      <rPr>
        <b/>
        <i/>
        <sz val="11"/>
        <color theme="1"/>
        <rFont val="Calibri"/>
        <family val="2"/>
        <scheme val="minor"/>
      </rPr>
      <t>Asset 1 Name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- Engineering TEM</t>
    </r>
  </si>
  <si>
    <t>ASSET123</t>
  </si>
  <si>
    <t>JEOL TEM 3000 Transmission Electron Microscope</t>
  </si>
  <si>
    <t>SF6</t>
  </si>
  <si>
    <t>No losses on equipment to date. Sealed and when a gas change is required, every 7 years the waste gas is taken away for recycling</t>
  </si>
  <si>
    <t>EXAMPLE 3</t>
  </si>
  <si>
    <r>
      <rPr>
        <b/>
        <i/>
        <sz val="11"/>
        <color theme="1"/>
        <rFont val="Calibri"/>
        <family val="2"/>
        <scheme val="minor"/>
      </rPr>
      <t>Asset 1 Name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- SPTS Etch (Etch01)</t>
    </r>
  </si>
  <si>
    <t>ASSET-AB-123</t>
  </si>
  <si>
    <t>ASSET-AB-125</t>
  </si>
  <si>
    <t>STPS Etch Machine</t>
  </si>
  <si>
    <t xml:space="preserve">Oxford Plasmalab50 </t>
  </si>
  <si>
    <t>C4F8</t>
  </si>
  <si>
    <t>CHF3</t>
  </si>
  <si>
    <r>
      <rPr>
        <b/>
        <i/>
        <sz val="11"/>
        <color theme="1"/>
        <rFont val="Calibri"/>
        <family val="2"/>
        <scheme val="minor"/>
      </rPr>
      <t>Asset 2 Name</t>
    </r>
    <r>
      <rPr>
        <i/>
        <sz val="11"/>
        <color rgb="FFFF0000"/>
        <rFont val="Calibri"/>
        <family val="2"/>
        <scheme val="minor"/>
      </rPr>
      <t>-Oxford Plasmalab (PLS01)</t>
    </r>
  </si>
  <si>
    <t>Gas held in equipment (at one time)</t>
  </si>
  <si>
    <t>5 kg loss on 02-Mar-1, adverse event reported</t>
  </si>
  <si>
    <r>
      <t xml:space="preserve">Time Period </t>
    </r>
    <r>
      <rPr>
        <b/>
        <i/>
        <sz val="11"/>
        <color rgb="FFFF0000"/>
        <rFont val="Calibri"/>
        <family val="2"/>
        <scheme val="minor"/>
      </rPr>
      <t>- 01-Aug-19 to 31-Jul-20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</si>
</sst>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tabSelected="1" workbookViewId="0">
      <selection activeCell="D26" sqref="D26"/>
    </sheetView>
  </sheetViews>
  <sheetFormatPr defaultColWidth="16.26953125" defaultRowHeight="24" customHeight="1" x14ac:dyDescent="0.35"/>
  <cols>
    <col min="2" max="2" width="34.7265625" customWidth="1"/>
    <col min="4" max="4" width="19.81640625" customWidth="1"/>
    <col min="5" max="5" width="15.1796875" customWidth="1"/>
    <col min="7" max="16" width="10.54296875" customWidth="1"/>
    <col min="17" max="17" width="36.453125" customWidth="1"/>
  </cols>
  <sheetData>
    <row r="2" spans="1:17" ht="24" customHeight="1" x14ac:dyDescent="0.35">
      <c r="A2" s="3" t="s">
        <v>17</v>
      </c>
    </row>
    <row r="3" spans="1:17" ht="24" customHeight="1" x14ac:dyDescent="0.35">
      <c r="B3" s="6" t="s">
        <v>48</v>
      </c>
    </row>
    <row r="4" spans="1:17" s="3" customFormat="1" ht="26.5" customHeight="1" x14ac:dyDescent="0.35">
      <c r="B4" s="9"/>
      <c r="C4" s="8" t="s">
        <v>4</v>
      </c>
      <c r="D4" s="8" t="s">
        <v>19</v>
      </c>
      <c r="E4" s="8" t="s">
        <v>3</v>
      </c>
      <c r="F4" s="8" t="s">
        <v>18</v>
      </c>
      <c r="G4" s="8" t="s">
        <v>46</v>
      </c>
      <c r="H4" s="8"/>
      <c r="I4" s="8" t="s">
        <v>1</v>
      </c>
      <c r="J4" s="8"/>
      <c r="K4" s="8" t="s">
        <v>30</v>
      </c>
      <c r="L4" s="8"/>
      <c r="M4" s="8" t="s">
        <v>29</v>
      </c>
      <c r="N4" s="8"/>
      <c r="O4" s="8" t="s">
        <v>31</v>
      </c>
      <c r="P4" s="8"/>
      <c r="Q4" s="8" t="s">
        <v>5</v>
      </c>
    </row>
    <row r="5" spans="1:17" s="3" customFormat="1" ht="26.5" customHeight="1" x14ac:dyDescent="0.35">
      <c r="B5" s="9"/>
      <c r="C5" s="8"/>
      <c r="D5" s="8"/>
      <c r="E5" s="8"/>
      <c r="F5" s="8"/>
      <c r="G5" s="4" t="s">
        <v>0</v>
      </c>
      <c r="H5" s="4" t="s">
        <v>6</v>
      </c>
      <c r="I5" s="4" t="s">
        <v>0</v>
      </c>
      <c r="J5" s="4" t="s">
        <v>6</v>
      </c>
      <c r="K5" s="4" t="s">
        <v>0</v>
      </c>
      <c r="L5" s="4" t="s">
        <v>6</v>
      </c>
      <c r="M5" s="4" t="s">
        <v>0</v>
      </c>
      <c r="N5" s="4" t="s">
        <v>6</v>
      </c>
      <c r="O5" s="4" t="s">
        <v>0</v>
      </c>
      <c r="P5" s="4" t="s">
        <v>6</v>
      </c>
      <c r="Q5" s="8"/>
    </row>
    <row r="6" spans="1:17" ht="26.5" customHeight="1" x14ac:dyDescent="0.35">
      <c r="B6" s="1" t="s">
        <v>13</v>
      </c>
      <c r="C6" s="2" t="s">
        <v>8</v>
      </c>
      <c r="D6" s="2" t="s">
        <v>20</v>
      </c>
      <c r="E6" s="2" t="s">
        <v>7</v>
      </c>
      <c r="F6" s="2">
        <v>2088</v>
      </c>
      <c r="G6" s="2">
        <v>14</v>
      </c>
      <c r="H6" s="5">
        <f>(G6/1000)*$F6</f>
        <v>29.231999999999999</v>
      </c>
      <c r="I6" s="2">
        <v>0</v>
      </c>
      <c r="J6" s="5">
        <f>(I6/1000)*$F6</f>
        <v>0</v>
      </c>
      <c r="K6" s="2">
        <v>0</v>
      </c>
      <c r="L6" s="5">
        <f>(K6/1000)*$F6</f>
        <v>0</v>
      </c>
      <c r="M6" s="2">
        <v>0</v>
      </c>
      <c r="N6" s="5">
        <f>(M6/1000)*$F6</f>
        <v>0</v>
      </c>
      <c r="O6" s="2">
        <f>SUM(M6,K6)</f>
        <v>0</v>
      </c>
      <c r="P6" s="2">
        <f>SUM(N6,L6)</f>
        <v>0</v>
      </c>
      <c r="Q6" s="2" t="s">
        <v>26</v>
      </c>
    </row>
    <row r="7" spans="1:17" ht="26.5" customHeight="1" x14ac:dyDescent="0.35">
      <c r="B7" s="7" t="s">
        <v>14</v>
      </c>
      <c r="C7" s="2" t="s">
        <v>9</v>
      </c>
      <c r="D7" s="2" t="s">
        <v>20</v>
      </c>
      <c r="E7" s="2" t="s">
        <v>7</v>
      </c>
      <c r="F7" s="2">
        <v>2088</v>
      </c>
      <c r="G7" s="2">
        <v>14</v>
      </c>
      <c r="H7" s="5">
        <f t="shared" ref="H7" si="0">(G7/1000)*$F7</f>
        <v>29.231999999999999</v>
      </c>
      <c r="I7" s="2">
        <v>0</v>
      </c>
      <c r="J7" s="5">
        <f t="shared" ref="J7" si="1">(I7/1000)*$F7</f>
        <v>0</v>
      </c>
      <c r="K7" s="2">
        <v>0</v>
      </c>
      <c r="L7" s="5">
        <f t="shared" ref="L7:N9" si="2">(K7/1000)*$F7</f>
        <v>0</v>
      </c>
      <c r="M7" s="2">
        <v>0</v>
      </c>
      <c r="N7" s="5">
        <f t="shared" si="2"/>
        <v>0</v>
      </c>
      <c r="O7" s="2">
        <f t="shared" ref="O7:O9" si="3">SUM(M7,K7)</f>
        <v>0</v>
      </c>
      <c r="P7" s="2">
        <f t="shared" ref="P7:P10" si="4">SUM(N7,L7)</f>
        <v>0</v>
      </c>
      <c r="Q7" s="2" t="s">
        <v>26</v>
      </c>
    </row>
    <row r="8" spans="1:17" ht="26.5" customHeight="1" x14ac:dyDescent="0.35">
      <c r="B8" s="7" t="s">
        <v>15</v>
      </c>
      <c r="C8" s="2" t="s">
        <v>10</v>
      </c>
      <c r="D8" s="2" t="s">
        <v>24</v>
      </c>
      <c r="E8" s="2" t="s">
        <v>7</v>
      </c>
      <c r="F8" s="2">
        <v>2088</v>
      </c>
      <c r="G8" s="2">
        <v>50</v>
      </c>
      <c r="H8" s="5">
        <f>(G8/1000)*$F8</f>
        <v>104.4</v>
      </c>
      <c r="I8" s="2">
        <v>0</v>
      </c>
      <c r="J8" s="5">
        <f t="shared" ref="J8" si="5">(I8/1000)*$F8</f>
        <v>0</v>
      </c>
      <c r="K8" s="2">
        <v>0</v>
      </c>
      <c r="L8" s="5">
        <f t="shared" si="2"/>
        <v>0</v>
      </c>
      <c r="M8" s="2">
        <v>0</v>
      </c>
      <c r="N8" s="5">
        <f t="shared" si="2"/>
        <v>0</v>
      </c>
      <c r="O8" s="2">
        <f t="shared" si="3"/>
        <v>0</v>
      </c>
      <c r="P8" s="2">
        <f t="shared" si="4"/>
        <v>0</v>
      </c>
      <c r="Q8" s="2" t="s">
        <v>25</v>
      </c>
    </row>
    <row r="9" spans="1:17" ht="26.5" customHeight="1" x14ac:dyDescent="0.35">
      <c r="B9" s="7" t="s">
        <v>16</v>
      </c>
      <c r="C9" s="2" t="s">
        <v>11</v>
      </c>
      <c r="D9" s="2" t="s">
        <v>24</v>
      </c>
      <c r="E9" s="2" t="s">
        <v>7</v>
      </c>
      <c r="F9" s="2">
        <v>2088</v>
      </c>
      <c r="G9" s="2">
        <v>50</v>
      </c>
      <c r="H9" s="5">
        <f t="shared" ref="H9" si="6">(G9/1000)*$F9</f>
        <v>104.4</v>
      </c>
      <c r="I9" s="2">
        <v>0</v>
      </c>
      <c r="J9" s="5">
        <f t="shared" ref="J9" si="7">(I9/1000)*$F9</f>
        <v>0</v>
      </c>
      <c r="K9" s="2">
        <v>0</v>
      </c>
      <c r="L9" s="5">
        <f t="shared" si="2"/>
        <v>0</v>
      </c>
      <c r="M9" s="2">
        <v>5</v>
      </c>
      <c r="N9" s="5">
        <f t="shared" si="2"/>
        <v>10.44</v>
      </c>
      <c r="O9" s="2">
        <f t="shared" si="3"/>
        <v>5</v>
      </c>
      <c r="P9" s="5">
        <f t="shared" si="4"/>
        <v>10.44</v>
      </c>
      <c r="Q9" s="2" t="s">
        <v>27</v>
      </c>
    </row>
    <row r="10" spans="1:17" ht="26.5" customHeight="1" x14ac:dyDescent="0.35">
      <c r="B10" s="7" t="s">
        <v>21</v>
      </c>
      <c r="C10" s="2" t="s">
        <v>12</v>
      </c>
      <c r="D10" s="2" t="s">
        <v>22</v>
      </c>
      <c r="E10" s="2" t="s">
        <v>2</v>
      </c>
      <c r="F10" s="2">
        <v>1430</v>
      </c>
      <c r="G10" s="2">
        <v>30</v>
      </c>
      <c r="H10" s="5">
        <f>(G10/1000)*$F10</f>
        <v>42.9</v>
      </c>
      <c r="I10" s="2">
        <v>0</v>
      </c>
      <c r="J10" s="5">
        <f>(I10/1000)*$F10</f>
        <v>0</v>
      </c>
      <c r="K10" s="2">
        <v>0</v>
      </c>
      <c r="L10" s="5">
        <f>(K10/1000)*$F10</f>
        <v>0</v>
      </c>
      <c r="M10" s="2">
        <v>30</v>
      </c>
      <c r="N10" s="5">
        <f>(M10/1000)*$F10</f>
        <v>42.9</v>
      </c>
      <c r="O10" s="2">
        <f>SUM(M10,K10)</f>
        <v>30</v>
      </c>
      <c r="P10" s="5">
        <f t="shared" si="4"/>
        <v>42.9</v>
      </c>
      <c r="Q10" s="2" t="s">
        <v>28</v>
      </c>
    </row>
    <row r="12" spans="1:17" ht="24" customHeight="1" x14ac:dyDescent="0.35">
      <c r="A12" s="3" t="s">
        <v>23</v>
      </c>
      <c r="B12" s="3"/>
    </row>
    <row r="13" spans="1:17" ht="24" customHeight="1" x14ac:dyDescent="0.35">
      <c r="B13" s="6" t="s">
        <v>48</v>
      </c>
    </row>
    <row r="14" spans="1:17" ht="27.5" customHeight="1" x14ac:dyDescent="0.35">
      <c r="B14" s="9"/>
      <c r="C14" s="8" t="s">
        <v>4</v>
      </c>
      <c r="D14" s="8" t="s">
        <v>19</v>
      </c>
      <c r="E14" s="8" t="s">
        <v>3</v>
      </c>
      <c r="F14" s="8" t="s">
        <v>18</v>
      </c>
      <c r="G14" s="8" t="s">
        <v>46</v>
      </c>
      <c r="H14" s="8"/>
      <c r="I14" s="8" t="s">
        <v>1</v>
      </c>
      <c r="J14" s="8"/>
      <c r="K14" s="8" t="s">
        <v>30</v>
      </c>
      <c r="L14" s="8"/>
      <c r="M14" s="8" t="s">
        <v>29</v>
      </c>
      <c r="N14" s="8"/>
      <c r="O14" s="8" t="s">
        <v>31</v>
      </c>
      <c r="P14" s="8"/>
      <c r="Q14" s="8" t="s">
        <v>5</v>
      </c>
    </row>
    <row r="15" spans="1:17" ht="24" customHeight="1" x14ac:dyDescent="0.35">
      <c r="B15" s="9"/>
      <c r="C15" s="8"/>
      <c r="D15" s="8"/>
      <c r="E15" s="8"/>
      <c r="F15" s="8"/>
      <c r="G15" s="4" t="s">
        <v>0</v>
      </c>
      <c r="H15" s="4" t="s">
        <v>6</v>
      </c>
      <c r="I15" s="4" t="s">
        <v>0</v>
      </c>
      <c r="J15" s="4" t="s">
        <v>6</v>
      </c>
      <c r="K15" s="4" t="s">
        <v>0</v>
      </c>
      <c r="L15" s="4" t="s">
        <v>6</v>
      </c>
      <c r="M15" s="4" t="s">
        <v>0</v>
      </c>
      <c r="N15" s="4" t="s">
        <v>6</v>
      </c>
      <c r="O15" s="4" t="s">
        <v>0</v>
      </c>
      <c r="P15" s="4" t="s">
        <v>6</v>
      </c>
      <c r="Q15" s="8"/>
    </row>
    <row r="16" spans="1:17" ht="55" customHeight="1" x14ac:dyDescent="0.35">
      <c r="B16" s="1" t="s">
        <v>32</v>
      </c>
      <c r="C16" s="2" t="s">
        <v>33</v>
      </c>
      <c r="D16" s="2" t="s">
        <v>34</v>
      </c>
      <c r="E16" s="2" t="s">
        <v>35</v>
      </c>
      <c r="F16" s="2">
        <v>22800</v>
      </c>
      <c r="G16" s="2">
        <v>10</v>
      </c>
      <c r="H16" s="5">
        <f>(G16/1000)*$F16</f>
        <v>228</v>
      </c>
      <c r="I16" s="2">
        <v>0</v>
      </c>
      <c r="J16" s="5">
        <f>(I16/1000)*$F16</f>
        <v>0</v>
      </c>
      <c r="K16" s="2">
        <v>0</v>
      </c>
      <c r="L16" s="5">
        <f>(K16/1000)*$F16</f>
        <v>0</v>
      </c>
      <c r="M16" s="2">
        <v>0</v>
      </c>
      <c r="N16" s="5">
        <f>(M16/1000)*$F16</f>
        <v>0</v>
      </c>
      <c r="O16" s="2">
        <f>SUM(M16,K16)</f>
        <v>0</v>
      </c>
      <c r="P16" s="5">
        <f>(O16/1000)*$F16</f>
        <v>0</v>
      </c>
      <c r="Q16" s="2" t="s">
        <v>36</v>
      </c>
    </row>
    <row r="17" spans="1:17" ht="26.5" customHeight="1" x14ac:dyDescent="0.35">
      <c r="B17" s="1"/>
      <c r="C17" s="2"/>
      <c r="D17" s="2"/>
      <c r="E17" s="2"/>
      <c r="F17" s="2"/>
      <c r="G17" s="2"/>
      <c r="H17" s="5"/>
      <c r="I17" s="2"/>
      <c r="J17" s="2"/>
      <c r="K17" s="2"/>
      <c r="L17" s="2"/>
      <c r="M17" s="2"/>
      <c r="N17" s="2"/>
      <c r="O17" s="2"/>
      <c r="P17" s="2"/>
      <c r="Q17" s="2"/>
    </row>
    <row r="18" spans="1:17" ht="24" customHeight="1" x14ac:dyDescent="0.35">
      <c r="A18" s="3" t="s">
        <v>37</v>
      </c>
    </row>
    <row r="19" spans="1:17" ht="24" customHeight="1" x14ac:dyDescent="0.35">
      <c r="B19" s="6" t="s">
        <v>48</v>
      </c>
    </row>
    <row r="20" spans="1:17" ht="30.5" customHeight="1" x14ac:dyDescent="0.35">
      <c r="B20" s="9"/>
      <c r="C20" s="8" t="s">
        <v>4</v>
      </c>
      <c r="D20" s="8" t="s">
        <v>19</v>
      </c>
      <c r="E20" s="8" t="s">
        <v>3</v>
      </c>
      <c r="F20" s="8" t="s">
        <v>18</v>
      </c>
      <c r="G20" s="8" t="s">
        <v>46</v>
      </c>
      <c r="H20" s="8"/>
      <c r="I20" s="8" t="s">
        <v>1</v>
      </c>
      <c r="J20" s="8"/>
      <c r="K20" s="8" t="s">
        <v>30</v>
      </c>
      <c r="L20" s="8"/>
      <c r="M20" s="8" t="s">
        <v>29</v>
      </c>
      <c r="N20" s="8"/>
      <c r="O20" s="8" t="s">
        <v>31</v>
      </c>
      <c r="P20" s="8"/>
      <c r="Q20" s="8" t="s">
        <v>5</v>
      </c>
    </row>
    <row r="21" spans="1:17" ht="24" customHeight="1" x14ac:dyDescent="0.35">
      <c r="B21" s="9"/>
      <c r="C21" s="8"/>
      <c r="D21" s="8"/>
      <c r="E21" s="8"/>
      <c r="F21" s="8"/>
      <c r="G21" s="4" t="s">
        <v>0</v>
      </c>
      <c r="H21" s="4" t="s">
        <v>6</v>
      </c>
      <c r="I21" s="4" t="s">
        <v>0</v>
      </c>
      <c r="J21" s="4" t="s">
        <v>6</v>
      </c>
      <c r="K21" s="4" t="s">
        <v>0</v>
      </c>
      <c r="L21" s="4" t="s">
        <v>6</v>
      </c>
      <c r="M21" s="4" t="s">
        <v>0</v>
      </c>
      <c r="N21" s="4" t="s">
        <v>6</v>
      </c>
      <c r="O21" s="4" t="s">
        <v>0</v>
      </c>
      <c r="P21" s="4" t="s">
        <v>6</v>
      </c>
      <c r="Q21" s="8"/>
    </row>
    <row r="22" spans="1:17" ht="24" customHeight="1" x14ac:dyDescent="0.35">
      <c r="B22" s="1" t="s">
        <v>38</v>
      </c>
      <c r="C22" s="2" t="s">
        <v>39</v>
      </c>
      <c r="D22" s="2" t="s">
        <v>41</v>
      </c>
      <c r="E22" s="2" t="s">
        <v>35</v>
      </c>
      <c r="F22" s="2">
        <v>22800</v>
      </c>
      <c r="G22" s="2">
        <v>50</v>
      </c>
      <c r="H22" s="5">
        <f>(G22/1000)*F22</f>
        <v>1140</v>
      </c>
      <c r="I22" s="2">
        <v>1000</v>
      </c>
      <c r="J22" s="5">
        <f>(I22/1000)*H22</f>
        <v>1140</v>
      </c>
      <c r="K22" s="2">
        <v>450</v>
      </c>
      <c r="L22" s="5">
        <f>(K22/1000)*J22</f>
        <v>513</v>
      </c>
      <c r="M22" s="2">
        <v>0</v>
      </c>
      <c r="N22" s="5">
        <f>(M22/1000)*L22</f>
        <v>0</v>
      </c>
      <c r="O22" s="2">
        <f>SUM(M22,K22)</f>
        <v>450</v>
      </c>
      <c r="P22" s="5">
        <f>(O22/1000)*N22</f>
        <v>0</v>
      </c>
      <c r="Q22" s="2"/>
    </row>
    <row r="23" spans="1:17" ht="24" customHeight="1" x14ac:dyDescent="0.35">
      <c r="B23" s="1" t="s">
        <v>38</v>
      </c>
      <c r="C23" s="2" t="s">
        <v>39</v>
      </c>
      <c r="D23" s="2" t="s">
        <v>41</v>
      </c>
      <c r="E23" s="2" t="s">
        <v>43</v>
      </c>
      <c r="F23" s="2">
        <v>10300</v>
      </c>
      <c r="G23" s="2">
        <v>75</v>
      </c>
      <c r="H23" s="5">
        <f t="shared" ref="H23:P24" si="8">(G23/1000)*F23</f>
        <v>772.5</v>
      </c>
      <c r="I23" s="2">
        <v>550</v>
      </c>
      <c r="J23" s="5">
        <f t="shared" si="8"/>
        <v>424.87500000000006</v>
      </c>
      <c r="K23" s="2">
        <v>500</v>
      </c>
      <c r="L23" s="5">
        <f t="shared" si="8"/>
        <v>212.43750000000003</v>
      </c>
      <c r="M23" s="2">
        <v>0</v>
      </c>
      <c r="N23" s="5">
        <f t="shared" si="8"/>
        <v>0</v>
      </c>
      <c r="O23" s="2">
        <f t="shared" ref="O23:O24" si="9">SUM(M23,K23)</f>
        <v>500</v>
      </c>
      <c r="P23" s="5">
        <f t="shared" si="8"/>
        <v>0</v>
      </c>
      <c r="Q23" s="2"/>
    </row>
    <row r="24" spans="1:17" ht="27.5" customHeight="1" x14ac:dyDescent="0.35">
      <c r="B24" s="7" t="s">
        <v>45</v>
      </c>
      <c r="C24" s="2" t="s">
        <v>40</v>
      </c>
      <c r="D24" s="2" t="s">
        <v>42</v>
      </c>
      <c r="E24" s="2" t="s">
        <v>44</v>
      </c>
      <c r="F24" s="2">
        <v>14800</v>
      </c>
      <c r="G24" s="2">
        <v>8</v>
      </c>
      <c r="H24" s="5">
        <f t="shared" si="8"/>
        <v>118.4</v>
      </c>
      <c r="I24" s="2">
        <v>100</v>
      </c>
      <c r="J24" s="5">
        <f t="shared" si="8"/>
        <v>11.840000000000002</v>
      </c>
      <c r="K24" s="2">
        <v>50</v>
      </c>
      <c r="L24" s="5">
        <f t="shared" si="8"/>
        <v>0.59200000000000008</v>
      </c>
      <c r="M24" s="2">
        <v>5</v>
      </c>
      <c r="N24" s="5">
        <f t="shared" si="8"/>
        <v>2.9600000000000004E-3</v>
      </c>
      <c r="O24" s="2">
        <f t="shared" si="9"/>
        <v>55</v>
      </c>
      <c r="P24" s="5">
        <f t="shared" si="8"/>
        <v>1.6280000000000003E-4</v>
      </c>
      <c r="Q24" s="2" t="s">
        <v>47</v>
      </c>
    </row>
  </sheetData>
  <mergeCells count="33">
    <mergeCell ref="Q14:Q15"/>
    <mergeCell ref="B20:B21"/>
    <mergeCell ref="C20:C21"/>
    <mergeCell ref="D20:D21"/>
    <mergeCell ref="E20:E21"/>
    <mergeCell ref="F20:F21"/>
    <mergeCell ref="G20:H20"/>
    <mergeCell ref="I20:J20"/>
    <mergeCell ref="K20:L20"/>
    <mergeCell ref="M20:N20"/>
    <mergeCell ref="O20:P20"/>
    <mergeCell ref="Q20:Q21"/>
    <mergeCell ref="G14:H14"/>
    <mergeCell ref="I14:J14"/>
    <mergeCell ref="K14:L14"/>
    <mergeCell ref="M14:N14"/>
    <mergeCell ref="O14:P14"/>
    <mergeCell ref="B14:B15"/>
    <mergeCell ref="C14:C15"/>
    <mergeCell ref="D14:D15"/>
    <mergeCell ref="E14:E15"/>
    <mergeCell ref="F14:F15"/>
    <mergeCell ref="Q4:Q5"/>
    <mergeCell ref="G4:H4"/>
    <mergeCell ref="B4:B5"/>
    <mergeCell ref="I4:J4"/>
    <mergeCell ref="K4:L4"/>
    <mergeCell ref="O4:P4"/>
    <mergeCell ref="E4:E5"/>
    <mergeCell ref="F4:F5"/>
    <mergeCell ref="M4:N4"/>
    <mergeCell ref="C4:C5"/>
    <mergeCell ref="D4:D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Swansea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%username%</cp:lastModifiedBy>
  <dcterms:created xsi:type="dcterms:W3CDTF">2020-07-15T19:38:47Z</dcterms:created>
  <dcterms:modified xsi:type="dcterms:W3CDTF">2020-08-11T13:55:43Z</dcterms:modified>
</cp:coreProperties>
</file>